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8" i="1" l="1"/>
  <c r="H27" i="1"/>
  <c r="H48" i="1" l="1"/>
  <c r="H28" i="1" l="1"/>
  <c r="H21" i="1"/>
  <c r="H24" i="1"/>
  <c r="H19" i="1"/>
  <c r="H16" i="1"/>
  <c r="E55" i="1" l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<sst xmlns="http://schemas.openxmlformats.org/spreadsheetml/2006/main" count="53" uniqueCount="33">
  <si>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</si>
  <si>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</si>
  <si>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</si>
  <si>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</si>
  <si>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</si>
  <si>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</si>
  <si>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</si>
  <si>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</si>
  <si>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</si>
  <si>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</si>
  <si>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</si>
  <si>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</si>
  <si>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</si>
  <si>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</si>
  <si>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</si>
  <si>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</si>
  <si>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</si>
  <si>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</si>
  <si>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</si>
  <si>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</si>
  <si>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</si>
  <si>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</si>
  <si>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</si>
  <si>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</si>
  <si>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</si>
  <si>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UKUPNO MATERIJALNI TROŠKOVI</t>
  </si>
  <si>
    <t>Dana:06.09.2019.</t>
  </si>
  <si>
    <t>Primljena i neutrošena participacija od 06.09.2019.</t>
  </si>
  <si>
    <t>425227</t>
  </si>
  <si>
    <t>Laki Servis</t>
  </si>
  <si>
    <t>Ugradna oprema</t>
  </si>
  <si>
    <t>065/19</t>
  </si>
  <si>
    <t>Dana 06.09.2019.godine Dom zdravlja Požarevac 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</si>
</sst>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6" fillId="0" borderId="1" xfId="1" applyNumberFormat="1" applyBorder="1"/>
    <xf numFmtId="0" fontId="6" fillId="0" borderId="1" xfId="1" applyBorder="1"/>
    <xf numFmtId="4" fontId="6" fillId="0" borderId="1" xfId="1" applyNumberFormat="1" applyBorder="1" applyAlignment="1">
      <alignment horizontal="left"/>
    </xf>
    <xf numFmtId="4" fontId="6" fillId="0" borderId="1" xfId="1" applyNumberFormat="1" applyBorder="1"/>
    <xf numFmtId="4" fontId="7" fillId="0" borderId="1" xfId="1" applyNumberFormat="1" applyFont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7" fillId="0" borderId="2" xfId="1" applyNumberFormat="1" applyFont="1" applyBorder="1" applyAlignment="1">
      <alignment horizontal="center"/>
    </xf>
    <xf numFmtId="4" fontId="7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A2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7.85546875" customWidth="1"/>
    <col min="3" max="3" width="24.140625" customWidth="1"/>
    <col min="4" max="4" width="26.5703125" customWidth="1"/>
    <col min="5" max="5" width="21.85546875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0" t="s">
        <v>0</v>
      </c>
      <c r="D2" s="40"/>
      <c r="E2" s="40"/>
      <c r="F2" s="40"/>
      <c r="G2" s="40"/>
    </row>
    <row r="4" spans="2:15" x14ac:dyDescent="0.25">
      <c r="B4" s="41" t="s">
        <v>1</v>
      </c>
      <c r="C4" s="41"/>
      <c r="D4" s="41"/>
    </row>
    <row r="5" spans="2:15" x14ac:dyDescent="0.25">
      <c r="B5" s="41" t="s">
        <v>7</v>
      </c>
      <c r="C5" s="41"/>
      <c r="D5" s="41"/>
    </row>
    <row r="6" spans="2:15" x14ac:dyDescent="0.25">
      <c r="B6" s="41" t="s">
        <v>8</v>
      </c>
      <c r="C6" s="41"/>
      <c r="D6" s="41"/>
    </row>
    <row r="7" spans="2:15" x14ac:dyDescent="0.25">
      <c r="I7" s="11"/>
      <c r="J7" s="11"/>
    </row>
    <row r="8" spans="2:15" x14ac:dyDescent="0.25">
      <c r="C8" s="42" t="s">
        <v>26</v>
      </c>
      <c r="D8" s="42"/>
      <c r="E8" s="42"/>
      <c r="F8" s="42"/>
      <c r="G8" s="4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8" t="s">
        <v>20</v>
      </c>
      <c r="C12" s="28"/>
      <c r="D12" s="28"/>
      <c r="E12" s="28"/>
      <c r="F12" s="28"/>
      <c r="G12" s="14">
        <v>43714</v>
      </c>
      <c r="H12" s="7">
        <v>8879316.6699999999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14">
        <v>43714</v>
      </c>
      <c r="H13" s="3">
        <f>H14+H25-H32-H42</f>
        <v>11848033.999999998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43714</v>
      </c>
      <c r="H14" s="4">
        <f>H15+H16+H17+H18+H19+H20+H21+H22+H23+H24</f>
        <v>10030050.159999998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5">
        <v>0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10">
        <f>898833.33+898833.33-677875.07-145-3500+898833.33-717923.34-4765.11+898833.33-745169.42-6750+3536+898833.33-712025.41-7065.11+898833.33-622436.72-0.5+898833.33-640224.36+898833.33+0.5-648718.65+898833.33-548267.14</f>
        <v>2758170.6399999997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28" t="s">
        <v>2</v>
      </c>
      <c r="C19" s="28"/>
      <c r="D19" s="28"/>
      <c r="E19" s="28"/>
      <c r="F19" s="28"/>
      <c r="G19" s="12"/>
      <c r="H19" s="10">
        <f>480802.02+1186875+1186875-1014200.1-1280397.15+1186875-44609.88-223130.9-471162.62+1186875+1559.88-300499.2-213136.6+2373750-128640-297341.92-390480.6-357319.8</f>
        <v>2882693.1300000004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v>955500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</f>
        <v>2228359.1999999997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8" t="s">
        <v>27</v>
      </c>
      <c r="C24" s="28"/>
      <c r="D24" s="28"/>
      <c r="E24" s="28"/>
      <c r="F24" s="28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</f>
        <v>1205327.19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43714</v>
      </c>
      <c r="H25" s="4">
        <f>H26+H27+H28+H29+H30+H31</f>
        <v>1876226.73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v>0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12665.19+179666.67+179666.66+179666.67-130110.8-160000+179666.66-42081.6-130110.8-7474.26+179666.67-73480+359333.33+179666.67-17052+179666.66+179666.67</f>
        <v>1249022.3900000001</v>
      </c>
      <c r="I28" s="11"/>
      <c r="J28" s="11"/>
      <c r="K28" s="8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222027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f>116901.44-116901.44+37517.74-37517.74</f>
        <v>0</v>
      </c>
      <c r="I30" s="11"/>
      <c r="J30" s="11"/>
    </row>
    <row r="31" spans="2:13" x14ac:dyDescent="0.25">
      <c r="B31" s="30" t="s">
        <v>27</v>
      </c>
      <c r="C31" s="31"/>
      <c r="D31" s="31"/>
      <c r="E31" s="31"/>
      <c r="F31" s="32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6" t="s">
        <v>16</v>
      </c>
      <c r="C32" s="36"/>
      <c r="D32" s="36"/>
      <c r="E32" s="36"/>
      <c r="F32" s="36"/>
      <c r="G32" s="17">
        <v>43714</v>
      </c>
      <c r="H32" s="5">
        <f>SUM(H33:H41)</f>
        <v>58242.89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5">
        <v>0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10">
        <v>19842.89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28" t="s">
        <v>2</v>
      </c>
      <c r="C37" s="28"/>
      <c r="D37" s="28"/>
      <c r="E37" s="28"/>
      <c r="F37" s="28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f>38400</f>
        <v>38400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0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0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</row>
    <row r="42" spans="2:12" x14ac:dyDescent="0.25">
      <c r="B42" s="36" t="s">
        <v>21</v>
      </c>
      <c r="C42" s="36"/>
      <c r="D42" s="36"/>
      <c r="E42" s="36"/>
      <c r="F42" s="36"/>
      <c r="G42" s="17">
        <v>43714</v>
      </c>
      <c r="H42" s="5">
        <f>SUM(H43:H47)</f>
        <v>0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29" t="s">
        <v>18</v>
      </c>
      <c r="C48" s="29"/>
      <c r="D48" s="29"/>
      <c r="E48" s="29"/>
      <c r="F48" s="29"/>
      <c r="G48" s="18">
        <v>43714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</f>
        <v>64439.119999999813</v>
      </c>
      <c r="I48" s="11"/>
      <c r="J48"/>
      <c r="L48" s="8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v>0</v>
      </c>
      <c r="I49" s="11"/>
      <c r="J49" s="11"/>
    </row>
    <row r="50" spans="2:11" x14ac:dyDescent="0.25">
      <c r="B50" s="34" t="s">
        <v>4</v>
      </c>
      <c r="C50" s="34"/>
      <c r="D50" s="34"/>
      <c r="E50" s="34"/>
      <c r="F50" s="34"/>
      <c r="G50" s="2"/>
      <c r="H50" s="7">
        <f>H14+H25-H32-H42+H48-H49</f>
        <v>11912473.119999997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32</v>
      </c>
      <c r="C52" s="22"/>
      <c r="D52" s="22"/>
      <c r="E52" s="22"/>
      <c r="F52" s="22"/>
      <c r="G52" s="9"/>
      <c r="H52" s="20"/>
      <c r="I52" s="11"/>
      <c r="J52" s="11"/>
      <c r="K52" s="8"/>
    </row>
    <row r="54" spans="2:11" x14ac:dyDescent="0.25">
      <c r="B54" s="23" t="s">
        <v>28</v>
      </c>
      <c r="C54" s="24" t="s">
        <v>29</v>
      </c>
      <c r="D54" s="25" t="s">
        <v>30</v>
      </c>
      <c r="E54" s="26">
        <v>38400</v>
      </c>
      <c r="F54" s="23" t="s">
        <v>31</v>
      </c>
    </row>
    <row r="55" spans="2:11" x14ac:dyDescent="0.25">
      <c r="B55" s="23"/>
      <c r="C55" s="43" t="s">
        <v>25</v>
      </c>
      <c r="D55" s="44"/>
      <c r="E55" s="27">
        <f>SUM(E54:E54)</f>
        <v>38400</v>
      </c>
      <c r="F55" s="23"/>
    </row>
  </sheetData>
  <mergeCells count="47">
    <mergeCell ref="C55:D55"/>
    <mergeCell ref="B40:F40"/>
    <mergeCell ref="B41:F41"/>
    <mergeCell ref="B43:F43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2019-09-09T06:35:53Z</dcterms:modified>
</cp:coreProperties>
</file>